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25260" windowHeight="6225" tabRatio="743"/>
  </bookViews>
  <sheets>
    <sheet name="Приложение 1" sheetId="1" r:id="rId1"/>
    <sheet name="Лист1" sheetId="17" r:id="rId2"/>
  </sheets>
  <definedNames>
    <definedName name="_xlnm.Print_Area" localSheetId="0">'Приложение 1'!$B$1:$G$46</definedName>
  </definedNames>
  <calcPr calcId="125725"/>
</workbook>
</file>

<file path=xl/calcChain.xml><?xml version="1.0" encoding="utf-8"?>
<calcChain xmlns="http://schemas.openxmlformats.org/spreadsheetml/2006/main">
  <c r="D23" i="1"/>
  <c r="D37" s="1"/>
  <c r="D20"/>
  <c r="E23" l="1"/>
  <c r="E20"/>
  <c r="E37" l="1"/>
  <c r="E41" l="1"/>
  <c r="D4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<sst xmlns="http://schemas.openxmlformats.org/spreadsheetml/2006/main" count="65" uniqueCount="65">
  <si>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</si>
  <si>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</si>
  <si>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</si>
  <si>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</si>
  <si>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</si>
  <si>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</si>
  <si>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</si>
  <si>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</si>
  <si>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</si>
  <si>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</si>
  <si>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</si>
  <si>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</si>
  <si>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</si>
  <si>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</si>
  <si>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</si>
  <si>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</si>
  <si>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</si>
  <si>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</si>
  <si>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</si>
  <si>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</si>
  <si>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</si>
  <si>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</si>
  <si>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</si>
  <si>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</si>
  <si>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</si>
  <si>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</si>
  <si>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</si>
  <si>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</si>
  <si>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</si>
  <si>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</si>
  <si>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</si>
  <si>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</si>
  <si>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</si>
  <si>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</si>
  <si>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</si>
  <si>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</si>
  <si>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</si>
  <si>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</si>
  <si>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</si>
  <si>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</si>
  <si>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</si>
  <si>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</si>
  <si>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</si>
  <si>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</si>
  <si>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</si>
  <si>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</si>
  <si>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</si>
  <si>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</si>
  <si>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</si>
  <si>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</si>
  <si>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</si>
  <si>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</si>
  <si>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</si>
  <si>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</si>
  <si>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</si>
  <si>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</si>
  <si>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</si>
  <si>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</si>
  <si>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</si>
  <si>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</si>
  <si>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</si>
  <si>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</si>
  <si>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</si>
  <si>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"Управляющая Компания ГФТ КАПИТАЛ"</t>
  </si>
  <si>
    <t>21-000-1-00948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</si>
</sst>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0" fontId="0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topLeftCell="B28" zoomScaleNormal="100" workbookViewId="0">
      <selection activeCell="G33" sqref="G33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53" t="s">
        <v>0</v>
      </c>
      <c r="C1" s="53"/>
      <c r="D1" s="53"/>
      <c r="E1" s="53"/>
      <c r="F1" s="53"/>
      <c r="G1" s="53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>
      <c r="B3" s="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45.75" thickBot="1">
      <c r="B7" s="23" t="s">
        <v>63</v>
      </c>
      <c r="C7" s="28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>
      <c r="B9" s="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5" t="s">
        <v>3</v>
      </c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23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42978</v>
      </c>
      <c r="C13" s="9">
        <v>42947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>
      <c r="B15" s="2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/>
      <c r="E16" s="10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.75" thickBot="1">
      <c r="B17" s="11" t="s">
        <v>5</v>
      </c>
      <c r="C17" s="12" t="s">
        <v>22</v>
      </c>
      <c r="D17" s="12" t="s">
        <v>23</v>
      </c>
      <c r="E17" s="27" t="s">
        <v>62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41" t="s">
        <v>6</v>
      </c>
      <c r="C19" s="42"/>
      <c r="D19" s="42"/>
      <c r="E19" s="4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0" t="s">
        <v>42</v>
      </c>
      <c r="D20" s="29">
        <f>D21+D22</f>
        <v>803495.28</v>
      </c>
      <c r="E20" s="29">
        <f>E21+E22</f>
        <v>9953377.6999999993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4" t="s">
        <v>43</v>
      </c>
      <c r="C21" s="19" t="s">
        <v>44</v>
      </c>
      <c r="D21" s="29">
        <v>803495.28</v>
      </c>
      <c r="E21" s="29">
        <v>453377.7</v>
      </c>
      <c r="F21" s="4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18" t="s">
        <v>45</v>
      </c>
      <c r="C22" s="24" t="s">
        <v>46</v>
      </c>
      <c r="D22" s="29">
        <v>0</v>
      </c>
      <c r="E22" s="29">
        <v>9500000</v>
      </c>
      <c r="F22" s="4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47</v>
      </c>
      <c r="D23" s="26">
        <f>SUM(D24:D34)</f>
        <v>19723975.949999999</v>
      </c>
      <c r="E23" s="26">
        <f>E33</f>
        <v>5648320</v>
      </c>
      <c r="F23" s="4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4" t="s">
        <v>49</v>
      </c>
      <c r="C24" s="19" t="s">
        <v>48</v>
      </c>
      <c r="D24" s="39">
        <v>0</v>
      </c>
      <c r="E24" s="39">
        <v>0</v>
      </c>
      <c r="F24" s="4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18" t="s">
        <v>50</v>
      </c>
      <c r="C25" s="19" t="s">
        <v>27</v>
      </c>
      <c r="D25" s="29">
        <v>0</v>
      </c>
      <c r="E25" s="29">
        <v>0</v>
      </c>
      <c r="F25" s="4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18" t="s">
        <v>53</v>
      </c>
      <c r="C26" s="17" t="s">
        <v>28</v>
      </c>
      <c r="D26" s="29">
        <v>0</v>
      </c>
      <c r="E26" s="29">
        <v>0</v>
      </c>
      <c r="F26" s="4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8" t="s">
        <v>52</v>
      </c>
      <c r="C27" s="17" t="s">
        <v>29</v>
      </c>
      <c r="D27" s="29">
        <v>0</v>
      </c>
      <c r="E27" s="29">
        <v>0</v>
      </c>
      <c r="F27" s="4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51</v>
      </c>
      <c r="C28" s="17" t="s">
        <v>30</v>
      </c>
      <c r="D28" s="26">
        <v>0</v>
      </c>
      <c r="E28" s="26">
        <v>0</v>
      </c>
      <c r="F28" s="4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4" t="s">
        <v>54</v>
      </c>
      <c r="C29" s="17" t="s">
        <v>31</v>
      </c>
      <c r="D29" s="26">
        <v>0</v>
      </c>
      <c r="E29" s="26">
        <v>0</v>
      </c>
      <c r="F29" s="4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18" t="s">
        <v>55</v>
      </c>
      <c r="C30" s="17" t="s">
        <v>32</v>
      </c>
      <c r="D30" s="30">
        <v>0</v>
      </c>
      <c r="E30" s="30">
        <v>0</v>
      </c>
      <c r="F30" s="4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4" t="s">
        <v>56</v>
      </c>
      <c r="C31" s="17" t="s">
        <v>33</v>
      </c>
      <c r="D31" s="29">
        <v>0</v>
      </c>
      <c r="E31" s="29">
        <v>0</v>
      </c>
      <c r="F31" s="4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19" t="s">
        <v>57</v>
      </c>
      <c r="D32" s="29">
        <v>0</v>
      </c>
      <c r="E32" s="29">
        <v>0</v>
      </c>
      <c r="F32" s="40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4" t="s">
        <v>59</v>
      </c>
      <c r="C33" s="17" t="s">
        <v>34</v>
      </c>
      <c r="D33" s="29">
        <v>19723975.949999999</v>
      </c>
      <c r="E33" s="29">
        <v>5648320</v>
      </c>
      <c r="F33" s="4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8" t="s">
        <v>58</v>
      </c>
      <c r="C34" s="17" t="s">
        <v>35</v>
      </c>
      <c r="D34" s="26">
        <v>0</v>
      </c>
      <c r="E34" s="26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19" t="s">
        <v>36</v>
      </c>
      <c r="D35" s="30">
        <v>0</v>
      </c>
      <c r="E35" s="30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19" t="s">
        <v>37</v>
      </c>
      <c r="D36" s="30">
        <v>0</v>
      </c>
      <c r="E36" s="30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22" t="s">
        <v>12</v>
      </c>
      <c r="C37" s="31" t="s">
        <v>38</v>
      </c>
      <c r="D37" s="26">
        <f>D23+D20</f>
        <v>20527471.23</v>
      </c>
      <c r="E37" s="26">
        <f>E23+E20</f>
        <v>15601697.699999999</v>
      </c>
      <c r="F37" s="40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41" t="s">
        <v>13</v>
      </c>
      <c r="C38" s="42"/>
      <c r="D38" s="42"/>
      <c r="E38" s="4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4" t="s">
        <v>14</v>
      </c>
      <c r="C39" s="24" t="s">
        <v>39</v>
      </c>
      <c r="D39" s="38">
        <v>0</v>
      </c>
      <c r="E39" s="32"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54" t="s">
        <v>15</v>
      </c>
      <c r="C40" s="42"/>
      <c r="D40" s="42"/>
      <c r="E40" s="4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>
      <c r="B41" s="33" t="s">
        <v>16</v>
      </c>
      <c r="C41" s="50" t="s">
        <v>40</v>
      </c>
      <c r="D41" s="52">
        <f>D37-D39</f>
        <v>20527471.23</v>
      </c>
      <c r="E41" s="52">
        <f>E37-E39</f>
        <v>15601697.699999999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34" t="s">
        <v>17</v>
      </c>
      <c r="C42" s="51"/>
      <c r="D42" s="52"/>
      <c r="E42" s="5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41" t="s">
        <v>18</v>
      </c>
      <c r="C43" s="42"/>
      <c r="D43" s="42"/>
      <c r="E43" s="4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5" t="s">
        <v>19</v>
      </c>
      <c r="C44" s="24" t="s">
        <v>41</v>
      </c>
      <c r="D44" s="37">
        <v>15000000</v>
      </c>
      <c r="E44" s="36">
        <v>15000000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5" t="s">
        <v>20</v>
      </c>
      <c r="C45" s="44" t="s">
        <v>60</v>
      </c>
      <c r="D45" s="45"/>
      <c r="E45" s="4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6" t="s">
        <v>21</v>
      </c>
      <c r="C46" s="47"/>
      <c r="D46" s="48"/>
      <c r="E46" s="4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mergeCells count="9">
    <mergeCell ref="B43:E43"/>
    <mergeCell ref="C45:E46"/>
    <mergeCell ref="C41:C42"/>
    <mergeCell ref="E41:E42"/>
    <mergeCell ref="B1:G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2017-07-07T14:00:09Z</cp:lastPrinted>
  <dcterms:created xsi:type="dcterms:W3CDTF">2016-08-31T15:57:23Z</dcterms:created>
  <dcterms:modified xsi:type="dcterms:W3CDTF">2017-09-12T11:20:20Z</dcterms:modified>
</cp:coreProperties>
</file>